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dgagn\Documents\Textbook Exercises\Chapter 4\"/>
    </mc:Choice>
  </mc:AlternateContent>
  <xr:revisionPtr revIDLastSave="0" documentId="13_ncr:1_{879EBD49-C3ED-44C9-81A7-F05420B065F6}" xr6:coauthVersionLast="47" xr6:coauthVersionMax="47" xr10:uidLastSave="{00000000-0000-0000-0000-000000000000}"/>
  <bookViews>
    <workbookView xWindow="-108" yWindow="-108" windowWidth="23256" windowHeight="12576" xr2:uid="{A99DD987-3455-45A3-8458-EED44CA4C1AA}"/>
  </bookViews>
  <sheets>
    <sheet name="4---2.2" sheetId="1" r:id="rId1"/>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08" i="1" l="1"/>
  <c r="D106" i="1" a="1"/>
  <c r="D106" i="1" s="1"/>
  <c r="E109" i="1" s="1"/>
  <c r="E98" i="1"/>
  <c r="E77" i="1"/>
  <c r="D75" i="1" a="1"/>
  <c r="D75" i="1" s="1"/>
  <c r="E67" i="1"/>
  <c r="E47" i="1"/>
  <c r="D45" i="1" a="1"/>
  <c r="D45" i="1" s="1"/>
  <c r="E37" i="1"/>
  <c r="E78" i="1" l="1"/>
  <c r="E4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<sst xmlns="http://schemas.openxmlformats.org/spreadsheetml/2006/main" count="56" uniqueCount="21">
  <si>
    <t>Net Income</t>
  </si>
  <si>
    <t>Gross Margin</t>
  </si>
  <si>
    <t>Calculation:</t>
  </si>
  <si>
    <t>Comments:</t>
  </si>
  <si>
    <t>÷</t>
  </si>
  <si>
    <t>=</t>
  </si>
  <si>
    <t>Operating Margin</t>
  </si>
  <si>
    <t>I'll calculate each ratio for the fiscal year ended January 30, 2022. You calculate ratios for the year ended January 29, 2023 in the boxes provided for your work. Here we go…</t>
  </si>
  <si>
    <t>This means that 58% of sales revenue is available to pay operating and additional expenses provide a return to shareholders.</t>
  </si>
  <si>
    <t xml:space="preserve">                    Gross Profit</t>
  </si>
  <si>
    <t>÷                        Sales</t>
  </si>
  <si>
    <t>My turn:</t>
  </si>
  <si>
    <t>2023 (your turn)</t>
  </si>
  <si>
    <t xml:space="preserve">                    Operating Income</t>
  </si>
  <si>
    <t>This means that 21% of sales revenue is available to pay non-operating expenses and income tax, and provide a return to shareholders.</t>
  </si>
  <si>
    <t>Let's compare. Was lulu's operating  margin better in 2022 or 2023?</t>
  </si>
  <si>
    <t>Let's compare. Was lulu's gross margin better in 2022 or 2023?</t>
  </si>
  <si>
    <t>My turn: Operating margin</t>
  </si>
  <si>
    <t>My turn: Profit margin</t>
  </si>
  <si>
    <t>This means that 16% of sales revenue is available to shareholders as a return on their investment. Makes sense that higher margins are preferred, right?</t>
  </si>
  <si>
    <r>
      <rPr>
        <b/>
        <sz val="16"/>
        <color rgb="FF592295"/>
        <rFont val="Aptos Display"/>
        <family val="2"/>
      </rPr>
      <t>Your turn:</t>
    </r>
    <r>
      <rPr>
        <b/>
        <i/>
        <sz val="14"/>
        <color rgb="FF592295"/>
        <rFont val="Aptos Display"/>
        <family val="2"/>
      </rPr>
      <t xml:space="preserve"> </t>
    </r>
    <r>
      <rPr>
        <b/>
        <sz val="14"/>
        <color rgb="FF592295"/>
        <rFont val="Aptos Display"/>
        <family val="2"/>
      </rPr>
      <t>Check out lululemon athletica's income statement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</si>
</sst>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quot;$&quot;\ * #,##0_);_(&quot;$&quot;\ * \(#,##0\);_(&quot;$&quot;\ * &quot;-&quot;_);_(@_)"/>
  </numFmts>
  <fonts count="18">
    <font>
      <sz val="11"/>
      <color theme="1"/>
      <name val="Calibri"/>
      <family val="2"/>
    </font>
    <font>
      <sz val="11"/>
      <color theme="1"/>
      <name val="Calibri"/>
      <family val="2"/>
    </font>
    <font>
      <sz val="12"/>
      <name val="Aptos"/>
      <family val="2"/>
    </font>
    <font>
      <b/>
      <sz val="12"/>
      <color rgb="FF592295"/>
      <name val="Aptos Display"/>
      <family val="2"/>
    </font>
    <font>
      <b/>
      <sz val="16"/>
      <color rgb="FF592295"/>
      <name val="Aptos Display"/>
      <family val="2"/>
    </font>
    <font>
      <b/>
      <i/>
      <sz val="14"/>
      <color rgb="FF592295"/>
      <name val="Aptos Display"/>
      <family val="2"/>
    </font>
    <font>
      <b/>
      <sz val="14"/>
      <color rgb="FF592295"/>
      <name val="Aptos Display"/>
      <family val="2"/>
    </font>
    <font>
      <b/>
      <sz val="12"/>
      <color rgb="FF805048"/>
      <name val="Aptos"/>
      <family val="2"/>
    </font>
    <font>
      <b/>
      <sz val="14"/>
      <color rgb="FF592295"/>
      <name val="Aptos Display"/>
      <family val="2"/>
      <scheme val="major"/>
    </font>
    <font>
      <sz val="13"/>
      <color rgb="FF592295"/>
      <name val="Aptos Display"/>
      <family val="2"/>
      <scheme val="major"/>
    </font>
    <font>
      <sz val="12"/>
      <color theme="1"/>
      <name val="Aptos"/>
      <family val="2"/>
    </font>
    <font>
      <b/>
      <sz val="16"/>
      <color theme="0"/>
      <name val="Aptos Display"/>
      <family val="2"/>
      <scheme val="major"/>
    </font>
    <font>
      <b/>
      <sz val="14"/>
      <name val="Aptos Display"/>
      <family val="2"/>
    </font>
    <font>
      <b/>
      <sz val="13"/>
      <name val="Aptos Display"/>
      <family val="2"/>
      <scheme val="major"/>
    </font>
    <font>
      <b/>
      <sz val="16"/>
      <name val="Aptos Display"/>
      <family val="2"/>
      <scheme val="major"/>
    </font>
    <font>
      <b/>
      <sz val="16"/>
      <color theme="0"/>
      <name val="Aptos Display"/>
      <family val="2"/>
    </font>
    <font>
      <b/>
      <sz val="14"/>
      <color theme="0"/>
      <name val="Aptos Display"/>
      <family val="2"/>
      <scheme val="major"/>
    </font>
    <font>
      <sz val="12"/>
      <color theme="0"/>
      <name val="Aptos"/>
      <family val="2"/>
    </font>
  </fonts>
  <fills count="6">
    <fill>
      <patternFill patternType="none"/>
    </fill>
    <fill>
      <patternFill patternType="gray125"/>
    </fill>
    <fill>
      <patternFill patternType="solid">
        <fgColor rgb="FFFDF9CD"/>
        <bgColor indexed="64"/>
      </patternFill>
    </fill>
    <fill>
      <patternFill patternType="solid">
        <fgColor rgb="FF592295"/>
        <bgColor indexed="64"/>
      </patternFill>
    </fill>
    <fill>
      <patternFill patternType="solid">
        <fgColor rgb="FFA28BCC"/>
        <bgColor indexed="64"/>
      </patternFill>
    </fill>
    <fill>
      <patternFill patternType="solid">
        <fgColor rgb="FFF4F0FE"/>
        <bgColor indexed="64"/>
      </patternFill>
    </fill>
  </fills>
  <borders count="25">
    <border>
      <left/>
      <right/>
      <top/>
      <bottom/>
      <diagonal/>
    </border>
    <border>
      <left style="thick">
        <color rgb="FFE4D976"/>
      </left>
      <right/>
      <top style="thick">
        <color rgb="FFE4D976"/>
      </top>
      <bottom/>
      <diagonal/>
    </border>
    <border>
      <left/>
      <right/>
      <top style="thick">
        <color rgb="FFE4D976"/>
      </top>
      <bottom/>
      <diagonal/>
    </border>
    <border>
      <left/>
      <right style="thick">
        <color rgb="FFE4D976"/>
      </right>
      <top style="thick">
        <color rgb="FFE4D976"/>
      </top>
      <bottom/>
      <diagonal/>
    </border>
    <border>
      <left style="thick">
        <color rgb="FFE4D976"/>
      </left>
      <right/>
      <top/>
      <bottom/>
      <diagonal/>
    </border>
    <border>
      <left/>
      <right style="thick">
        <color rgb="FFE4D976"/>
      </right>
      <top/>
      <bottom/>
      <diagonal/>
    </border>
    <border>
      <left style="thick">
        <color rgb="FFE4D976"/>
      </left>
      <right/>
      <top/>
      <bottom style="thick">
        <color rgb="FFE4D976"/>
      </bottom>
      <diagonal/>
    </border>
    <border>
      <left/>
      <right/>
      <top/>
      <bottom style="thick">
        <color rgb="FFE4D976"/>
      </bottom>
      <diagonal/>
    </border>
    <border>
      <left/>
      <right style="thick">
        <color rgb="FFE4D976"/>
      </right>
      <top/>
      <bottom style="thick">
        <color rgb="FFE4D976"/>
      </bottom>
      <diagonal/>
    </border>
    <border>
      <left style="medium">
        <color rgb="FF592295"/>
      </left>
      <right/>
      <top style="medium">
        <color rgb="FF592295"/>
      </top>
      <bottom style="medium">
        <color rgb="FF592295"/>
      </bottom>
      <diagonal/>
    </border>
    <border>
      <left/>
      <right/>
      <top style="medium">
        <color rgb="FF592295"/>
      </top>
      <bottom style="medium">
        <color rgb="FF592295"/>
      </bottom>
      <diagonal/>
    </border>
    <border>
      <left/>
      <right style="medium">
        <color rgb="FF592295"/>
      </right>
      <top style="medium">
        <color rgb="FF592295"/>
      </top>
      <bottom style="medium">
        <color rgb="FF592295"/>
      </bottom>
      <diagonal/>
    </border>
    <border>
      <left style="medium">
        <color rgb="FF592295"/>
      </left>
      <right/>
      <top style="medium">
        <color rgb="FF592295"/>
      </top>
      <bottom/>
      <diagonal/>
    </border>
    <border>
      <left/>
      <right style="medium">
        <color rgb="FF592295"/>
      </right>
      <top style="medium">
        <color rgb="FF592295"/>
      </top>
      <bottom/>
      <diagonal/>
    </border>
    <border>
      <left/>
      <right/>
      <top style="medium">
        <color rgb="FF592295"/>
      </top>
      <bottom/>
      <diagonal/>
    </border>
    <border>
      <left style="medium">
        <color rgb="FF592295"/>
      </left>
      <right/>
      <top/>
      <bottom/>
      <diagonal/>
    </border>
    <border>
      <left/>
      <right style="medium">
        <color rgb="FF592295"/>
      </right>
      <top/>
      <bottom/>
      <diagonal/>
    </border>
    <border>
      <left style="medium">
        <color rgb="FF592295"/>
      </left>
      <right/>
      <top style="thin">
        <color indexed="64"/>
      </top>
      <bottom/>
      <diagonal/>
    </border>
    <border>
      <left/>
      <right style="medium">
        <color rgb="FF592295"/>
      </right>
      <top style="thin">
        <color indexed="64"/>
      </top>
      <bottom/>
      <diagonal/>
    </border>
    <border>
      <left style="medium">
        <color rgb="FF592295"/>
      </left>
      <right/>
      <top/>
      <bottom style="medium">
        <color rgb="FF592295"/>
      </bottom>
      <diagonal/>
    </border>
    <border>
      <left/>
      <right style="medium">
        <color rgb="FF592295"/>
      </right>
      <top/>
      <bottom style="medium">
        <color rgb="FF592295"/>
      </bottom>
      <diagonal/>
    </border>
    <border>
      <left/>
      <right/>
      <top/>
      <bottom style="medium">
        <color rgb="FF592295"/>
      </bottom>
      <diagonal/>
    </border>
    <border>
      <left style="thick">
        <color rgb="FFE4D976"/>
      </left>
      <right/>
      <top style="thick">
        <color rgb="FFE4D976"/>
      </top>
      <bottom style="thick">
        <color rgb="FFE4D976"/>
      </bottom>
      <diagonal/>
    </border>
    <border>
      <left/>
      <right/>
      <top style="thick">
        <color rgb="FFE4D976"/>
      </top>
      <bottom style="thick">
        <color rgb="FFE4D976"/>
      </bottom>
      <diagonal/>
    </border>
    <border>
      <left/>
      <right style="thick">
        <color rgb="FFE4D976"/>
      </right>
      <top style="thick">
        <color rgb="FFE4D976"/>
      </top>
      <bottom style="thick">
        <color rgb="FFE4D976"/>
      </bottom>
      <diagonal/>
    </border>
  </borders>
  <cellStyleXfs count="2">
    <xf numFmtId="0" fontId="0" fillId="0" borderId="0"/>
    <xf numFmtId="9" fontId="1" fillId="0" borderId="0" applyFont="0" applyFill="0" applyBorder="0" applyAlignment="0" applyProtection="0"/>
  </cellStyleXfs>
  <cellXfs count="71">
    <xf numFmtId="0" fontId="0" fillId="0" borderId="0" xfId="0"/>
    <xf numFmtId="49" fontId="2" fillId="0" borderId="0" xfId="0" applyNumberFormat="1" applyFont="1" applyAlignment="1">
      <alignment horizontal="left" vertical="center"/>
    </xf>
    <xf numFmtId="49" fontId="2" fillId="0" borderId="1" xfId="0" applyNumberFormat="1" applyFont="1" applyBorder="1" applyAlignment="1">
      <alignment horizontal="left" vertical="center"/>
    </xf>
    <xf numFmtId="49" fontId="2" fillId="0" borderId="2" xfId="0" applyNumberFormat="1" applyFont="1" applyBorder="1" applyAlignment="1">
      <alignment horizontal="left" vertical="center"/>
    </xf>
    <xf numFmtId="49" fontId="2" fillId="0" borderId="3" xfId="0" applyNumberFormat="1" applyFont="1" applyBorder="1" applyAlignment="1">
      <alignment horizontal="left" vertical="center"/>
    </xf>
    <xf numFmtId="49" fontId="2" fillId="0" borderId="4" xfId="0" applyNumberFormat="1" applyFont="1" applyBorder="1" applyAlignment="1">
      <alignment horizontal="left" vertical="center"/>
    </xf>
    <xf numFmtId="49" fontId="2" fillId="0" borderId="5" xfId="0" applyNumberFormat="1" applyFont="1" applyBorder="1" applyAlignment="1">
      <alignment horizontal="left" vertical="center"/>
    </xf>
    <xf numFmtId="49" fontId="7" fillId="0" borderId="5"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2" fillId="0" borderId="0" xfId="0" applyNumberFormat="1" applyFont="1" applyAlignment="1">
      <alignment horizontal="left" vertical="center" wrapText="1" indent="1"/>
    </xf>
    <xf numFmtId="49" fontId="7" fillId="0" borderId="0" xfId="0" applyNumberFormat="1" applyFont="1" applyAlignment="1">
      <alignment horizontal="distributed" vertical="center" wrapText="1" justifyLastLine="1"/>
    </xf>
    <xf numFmtId="49" fontId="7" fillId="0" borderId="0" xfId="0" applyNumberFormat="1" applyFont="1" applyAlignment="1">
      <alignment horizontal="center" vertical="center" wrapText="1"/>
    </xf>
    <xf numFmtId="49" fontId="8" fillId="2" borderId="4" xfId="0" applyNumberFormat="1" applyFont="1" applyFill="1" applyBorder="1" applyAlignment="1">
      <alignment horizontal="center" vertical="center" wrapText="1"/>
    </xf>
    <xf numFmtId="49" fontId="2" fillId="2" borderId="5" xfId="0" applyNumberFormat="1" applyFont="1" applyFill="1" applyBorder="1" applyAlignment="1">
      <alignment horizontal="left" vertical="center"/>
    </xf>
    <xf numFmtId="49" fontId="2" fillId="0" borderId="0" xfId="0" applyNumberFormat="1" applyFont="1" applyAlignment="1">
      <alignment horizontal="left" vertical="center" indent="1"/>
    </xf>
    <xf numFmtId="49" fontId="10" fillId="0" borderId="0" xfId="0" applyNumberFormat="1" applyFont="1" applyAlignment="1">
      <alignment horizontal="left" vertical="center" wrapText="1" indent="1"/>
    </xf>
    <xf numFmtId="49" fontId="2" fillId="2" borderId="8" xfId="0" applyNumberFormat="1" applyFont="1" applyFill="1" applyBorder="1" applyAlignment="1">
      <alignment horizontal="left" vertical="center" wrapText="1" indent="1"/>
    </xf>
    <xf numFmtId="49" fontId="11" fillId="3" borderId="9" xfId="0" applyNumberFormat="1" applyFont="1" applyFill="1" applyBorder="1" applyAlignment="1">
      <alignment horizontal="center" vertical="center"/>
    </xf>
    <xf numFmtId="49" fontId="2" fillId="2" borderId="18" xfId="0" applyNumberFormat="1" applyFont="1" applyFill="1" applyBorder="1" applyAlignment="1" applyProtection="1">
      <alignment horizontal="left" vertical="center" wrapText="1" indent="1"/>
      <protection locked="0"/>
    </xf>
    <xf numFmtId="164" fontId="13" fillId="5" borderId="20" xfId="0" applyNumberFormat="1" applyFont="1" applyFill="1" applyBorder="1" applyAlignment="1">
      <alignment horizontal="left" vertical="center" indent="1"/>
    </xf>
    <xf numFmtId="10" fontId="15" fillId="3" borderId="10" xfId="1" applyNumberFormat="1" applyFont="1" applyFill="1" applyBorder="1" applyAlignment="1" applyProtection="1">
      <alignment horizontal="center" vertical="center"/>
    </xf>
    <xf numFmtId="49" fontId="16" fillId="3" borderId="10" xfId="0" applyNumberFormat="1" applyFont="1" applyFill="1" applyBorder="1" applyAlignment="1">
      <alignment horizontal="left" vertical="center" indent="1"/>
    </xf>
    <xf numFmtId="49" fontId="17" fillId="3" borderId="10" xfId="0" applyNumberFormat="1" applyFont="1" applyFill="1" applyBorder="1" applyAlignment="1">
      <alignment horizontal="left" vertical="center" wrapText="1" indent="1"/>
    </xf>
    <xf numFmtId="49" fontId="17" fillId="3" borderId="11" xfId="0" applyNumberFormat="1" applyFont="1" applyFill="1" applyBorder="1" applyAlignment="1">
      <alignment horizontal="left" vertical="center" wrapText="1" indent="1"/>
    </xf>
    <xf numFmtId="49" fontId="2" fillId="0" borderId="6" xfId="0" applyNumberFormat="1" applyFont="1" applyBorder="1" applyAlignment="1">
      <alignment horizontal="left" vertical="center"/>
    </xf>
    <xf numFmtId="49" fontId="2" fillId="0" borderId="7" xfId="0" applyNumberFormat="1" applyFont="1" applyBorder="1" applyAlignment="1">
      <alignment horizontal="left" vertical="center"/>
    </xf>
    <xf numFmtId="49" fontId="2" fillId="0" borderId="8" xfId="0" applyNumberFormat="1" applyFont="1" applyBorder="1" applyAlignment="1">
      <alignment horizontal="left" vertical="center"/>
    </xf>
    <xf numFmtId="164" fontId="9" fillId="2" borderId="0" xfId="0" applyNumberFormat="1" applyFont="1" applyFill="1" applyAlignment="1">
      <alignment horizontal="left" vertical="center" indent="1"/>
    </xf>
    <xf numFmtId="49" fontId="9" fillId="2" borderId="0" xfId="0" applyNumberFormat="1" applyFont="1" applyFill="1" applyAlignment="1">
      <alignment horizontal="left" vertical="center"/>
    </xf>
    <xf numFmtId="164" fontId="9" fillId="2" borderId="7" xfId="0" applyNumberFormat="1" applyFont="1" applyFill="1" applyBorder="1" applyAlignment="1">
      <alignment horizontal="left" vertical="center" indent="1"/>
    </xf>
    <xf numFmtId="49" fontId="9" fillId="2" borderId="7" xfId="0" applyNumberFormat="1" applyFont="1" applyFill="1" applyBorder="1" applyAlignment="1">
      <alignment horizontal="left" vertical="center"/>
    </xf>
    <xf numFmtId="44" fontId="13" fillId="2" borderId="18" xfId="0" applyNumberFormat="1" applyFont="1" applyFill="1" applyBorder="1" applyAlignment="1" applyProtection="1">
      <alignment horizontal="left" vertical="center" wrapText="1" indent="1"/>
      <protection locked="0"/>
    </xf>
    <xf numFmtId="9" fontId="15" fillId="3" borderId="10" xfId="1" applyFont="1" applyFill="1" applyBorder="1" applyAlignment="1" applyProtection="1">
      <alignment horizontal="center" vertical="center"/>
    </xf>
    <xf numFmtId="49" fontId="8" fillId="2" borderId="6" xfId="0" applyNumberFormat="1" applyFont="1" applyFill="1" applyBorder="1" applyAlignment="1">
      <alignment horizontal="left" vertical="center" wrapText="1" indent="1"/>
    </xf>
    <xf numFmtId="0" fontId="0" fillId="0" borderId="7" xfId="0" applyBorder="1"/>
    <xf numFmtId="49" fontId="2" fillId="0" borderId="21" xfId="0" applyNumberFormat="1" applyFont="1" applyBorder="1" applyAlignment="1">
      <alignment horizontal="left" vertical="center" wrapText="1" indent="1"/>
    </xf>
    <xf numFmtId="164" fontId="13" fillId="5" borderId="15" xfId="0" applyNumberFormat="1" applyFont="1" applyFill="1" applyBorder="1" applyAlignment="1">
      <alignment horizontal="left" vertical="center" indent="1"/>
    </xf>
    <xf numFmtId="164" fontId="13" fillId="5" borderId="16" xfId="0" applyNumberFormat="1" applyFont="1" applyFill="1" applyBorder="1" applyAlignment="1">
      <alignment horizontal="left" vertical="center" indent="1"/>
    </xf>
    <xf numFmtId="49" fontId="2" fillId="5" borderId="12" xfId="0" applyNumberFormat="1" applyFont="1" applyFill="1" applyBorder="1" applyAlignment="1" applyProtection="1">
      <alignment horizontal="left" vertical="center" wrapText="1" indent="2"/>
      <protection locked="0"/>
    </xf>
    <xf numFmtId="49" fontId="2" fillId="5" borderId="14" xfId="0" applyNumberFormat="1" applyFont="1" applyFill="1" applyBorder="1" applyAlignment="1" applyProtection="1">
      <alignment horizontal="left" vertical="center" wrapText="1" indent="2"/>
      <protection locked="0"/>
    </xf>
    <xf numFmtId="49" fontId="2" fillId="5" borderId="13" xfId="0" applyNumberFormat="1" applyFont="1" applyFill="1" applyBorder="1" applyAlignment="1" applyProtection="1">
      <alignment horizontal="left" vertical="center" wrapText="1" indent="2"/>
      <protection locked="0"/>
    </xf>
    <xf numFmtId="49" fontId="2" fillId="5" borderId="15" xfId="0" applyNumberFormat="1" applyFont="1" applyFill="1" applyBorder="1" applyAlignment="1" applyProtection="1">
      <alignment horizontal="left" vertical="center" wrapText="1" indent="2"/>
      <protection locked="0"/>
    </xf>
    <xf numFmtId="49" fontId="2" fillId="5" borderId="0" xfId="0" applyNumberFormat="1" applyFont="1" applyFill="1" applyAlignment="1" applyProtection="1">
      <alignment horizontal="left" vertical="center" wrapText="1" indent="2"/>
      <protection locked="0"/>
    </xf>
    <xf numFmtId="49" fontId="2" fillId="5" borderId="16" xfId="0" applyNumberFormat="1" applyFont="1" applyFill="1" applyBorder="1" applyAlignment="1" applyProtection="1">
      <alignment horizontal="left" vertical="center" wrapText="1" indent="2"/>
      <protection locked="0"/>
    </xf>
    <xf numFmtId="49" fontId="2" fillId="5" borderId="19" xfId="0" applyNumberFormat="1" applyFont="1" applyFill="1" applyBorder="1" applyAlignment="1" applyProtection="1">
      <alignment horizontal="left" vertical="center" wrapText="1" indent="2"/>
      <protection locked="0"/>
    </xf>
    <xf numFmtId="49" fontId="2" fillId="5" borderId="21" xfId="0" applyNumberFormat="1" applyFont="1" applyFill="1" applyBorder="1" applyAlignment="1" applyProtection="1">
      <alignment horizontal="left" vertical="center" wrapText="1" indent="2"/>
      <protection locked="0"/>
    </xf>
    <xf numFmtId="49" fontId="2" fillId="5" borderId="20" xfId="0" applyNumberFormat="1" applyFont="1" applyFill="1" applyBorder="1" applyAlignment="1" applyProtection="1">
      <alignment horizontal="left" vertical="center" wrapText="1" indent="2"/>
      <protection locked="0"/>
    </xf>
    <xf numFmtId="49" fontId="14" fillId="5" borderId="17" xfId="0" applyNumberFormat="1" applyFont="1" applyFill="1" applyBorder="1" applyAlignment="1">
      <alignment horizontal="center" vertical="center"/>
    </xf>
    <xf numFmtId="49" fontId="14" fillId="5" borderId="19"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49" fontId="11" fillId="3" borderId="9" xfId="0" applyNumberFormat="1" applyFont="1" applyFill="1" applyBorder="1" applyAlignment="1">
      <alignment horizontal="center" vertical="center"/>
    </xf>
    <xf numFmtId="49" fontId="11" fillId="3" borderId="10" xfId="0" applyNumberFormat="1" applyFont="1" applyFill="1" applyBorder="1" applyAlignment="1">
      <alignment horizontal="center" vertical="center"/>
    </xf>
    <xf numFmtId="49" fontId="11" fillId="3" borderId="11" xfId="0" applyNumberFormat="1" applyFont="1" applyFill="1" applyBorder="1" applyAlignment="1">
      <alignment horizontal="center" vertical="center"/>
    </xf>
    <xf numFmtId="49" fontId="12" fillId="4" borderId="9" xfId="0" applyNumberFormat="1" applyFont="1" applyFill="1" applyBorder="1" applyAlignment="1">
      <alignment horizontal="center" vertical="center"/>
    </xf>
    <xf numFmtId="49" fontId="12" fillId="4" borderId="11" xfId="0" applyNumberFormat="1" applyFont="1" applyFill="1" applyBorder="1" applyAlignment="1">
      <alignment horizontal="center" vertical="center"/>
    </xf>
    <xf numFmtId="49" fontId="12" fillId="4" borderId="10" xfId="0" applyNumberFormat="1" applyFont="1" applyFill="1" applyBorder="1" applyAlignment="1">
      <alignment horizontal="center" vertical="center"/>
    </xf>
    <xf numFmtId="49" fontId="8" fillId="2" borderId="22" xfId="0" applyNumberFormat="1" applyFont="1" applyFill="1" applyBorder="1" applyAlignment="1">
      <alignment horizontal="center" vertical="center" wrapText="1"/>
    </xf>
    <xf numFmtId="49" fontId="8" fillId="2" borderId="23" xfId="0" applyNumberFormat="1" applyFont="1" applyFill="1" applyBorder="1" applyAlignment="1">
      <alignment horizontal="center" vertical="center" wrapText="1"/>
    </xf>
    <xf numFmtId="49" fontId="8" fillId="2" borderId="24" xfId="0" applyNumberFormat="1" applyFont="1" applyFill="1" applyBorder="1" applyAlignment="1">
      <alignment horizontal="center" vertical="center" wrapText="1"/>
    </xf>
    <xf numFmtId="49" fontId="2" fillId="2" borderId="12" xfId="0" applyNumberFormat="1" applyFont="1" applyFill="1" applyBorder="1" applyAlignment="1" applyProtection="1">
      <alignment horizontal="left" vertical="center" indent="1"/>
      <protection locked="0"/>
    </xf>
    <xf numFmtId="49" fontId="2" fillId="2" borderId="13" xfId="0" applyNumberFormat="1" applyFont="1" applyFill="1" applyBorder="1" applyAlignment="1" applyProtection="1">
      <alignment horizontal="left" vertical="center" indent="1"/>
      <protection locked="0"/>
    </xf>
    <xf numFmtId="164" fontId="13" fillId="5" borderId="15" xfId="0" applyNumberFormat="1" applyFont="1" applyFill="1" applyBorder="1" applyAlignment="1">
      <alignment horizontal="center" vertical="center"/>
    </xf>
    <xf numFmtId="164" fontId="13" fillId="5" borderId="16" xfId="0" applyNumberFormat="1" applyFont="1" applyFill="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E4D976"/>
      <color rgb="FF5922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444150</xdr:colOff>
      <xdr:row>4</xdr:row>
      <xdr:rowOff>102220</xdr:rowOff>
    </xdr:from>
    <xdr:to>
      <xdr:col>7</xdr:col>
      <xdr:colOff>1717280</xdr:colOff>
      <xdr:row>23</xdr:row>
      <xdr:rowOff>176561</xdr:rowOff>
    </xdr:to>
    <xdr:pic>
      <xdr:nvPicPr>
        <xdr:cNvPr id="2" name="Picture 1" descr="A screenshot of lulu lemon's income statement. Sales for the year ended January 29, 2023 are $8,110,518; Gross Profit is $4,492,340; operating income is $1,328,408; and net income is $854,800. ">
          <a:extLst>
            <a:ext uri="{FF2B5EF4-FFF2-40B4-BE49-F238E27FC236}">
              <a16:creationId xmlns:a16="http://schemas.microsoft.com/office/drawing/2014/main" id="{2083C7D4-6C66-95A4-5AA7-B10A6A84D046}"/>
            </a:ext>
          </a:extLst>
        </xdr:cNvPr>
        <xdr:cNvPicPr>
          <a:picLocks noChangeAspect="1"/>
        </xdr:cNvPicPr>
      </xdr:nvPicPr>
      <xdr:blipFill rotWithShape="1">
        <a:blip xmlns:r="http://schemas.openxmlformats.org/officeDocument/2006/relationships" r:embed="rId1"/>
        <a:srcRect l="20799" t="19957" r="6413" b="8262"/>
        <a:stretch/>
      </xdr:blipFill>
      <xdr:spPr bwMode="auto">
        <a:xfrm>
          <a:off x="918077" y="901391"/>
          <a:ext cx="6932374" cy="3791414"/>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95AD1-5903-41A2-B652-F5F504CAD581}">
  <dimension ref="A1:S133"/>
  <sheetViews>
    <sheetView tabSelected="1" zoomScale="82" workbookViewId="0"/>
  </sheetViews>
  <sheetFormatPr defaultColWidth="27.33203125" defaultRowHeight="15"/>
  <cols>
    <col min="1" max="3" width="2.33203125" style="1" customWidth="1"/>
    <col min="4" max="4" width="7.33203125" style="1" customWidth="1"/>
    <col min="5" max="8" width="25.109375" style="1" customWidth="1"/>
    <col min="9" max="9" width="7.33203125" style="1" customWidth="1"/>
    <col min="10" max="12" width="2.33203125" style="1" customWidth="1"/>
    <col min="13" max="16384" width="27.33203125" style="1"/>
  </cols>
  <sheetData>
    <row r="1" spans="2:11" ht="15.6" thickBot="1"/>
    <row r="2" spans="2:11" ht="16.2" thickTop="1" thickBot="1">
      <c r="B2" s="2"/>
      <c r="C2" s="3"/>
      <c r="D2" s="3"/>
      <c r="E2" s="3"/>
      <c r="F2" s="3"/>
      <c r="G2" s="3"/>
      <c r="H2" s="3"/>
      <c r="I2" s="3"/>
      <c r="J2" s="3"/>
      <c r="K2" s="4"/>
    </row>
    <row r="3" spans="2:11" ht="15.6" thickTop="1">
      <c r="B3" s="5"/>
      <c r="C3" s="49" t="s">
        <v>20</v>
      </c>
      <c r="D3" s="50"/>
      <c r="E3" s="50"/>
      <c r="F3" s="50"/>
      <c r="G3" s="50"/>
      <c r="H3" s="50"/>
      <c r="I3" s="50"/>
      <c r="J3" s="51"/>
      <c r="K3" s="6"/>
    </row>
    <row r="4" spans="2:11" ht="16.2" thickBot="1">
      <c r="B4" s="5"/>
      <c r="C4" s="52"/>
      <c r="D4" s="53"/>
      <c r="E4" s="53"/>
      <c r="F4" s="53"/>
      <c r="G4" s="53"/>
      <c r="H4" s="53"/>
      <c r="I4" s="53"/>
      <c r="J4" s="54"/>
      <c r="K4" s="7"/>
    </row>
    <row r="5" spans="2:11" ht="16.2" thickTop="1">
      <c r="B5" s="5"/>
      <c r="C5" s="8"/>
      <c r="D5" s="8"/>
      <c r="E5" s="8"/>
      <c r="F5" s="8"/>
      <c r="G5" s="8"/>
      <c r="H5" s="8"/>
      <c r="I5" s="8"/>
      <c r="J5" s="8"/>
      <c r="K5" s="7"/>
    </row>
    <row r="6" spans="2:11" ht="15.6">
      <c r="B6" s="5"/>
      <c r="C6" s="8"/>
      <c r="D6" s="8"/>
      <c r="E6" s="8"/>
      <c r="F6" s="8"/>
      <c r="G6" s="8"/>
      <c r="H6" s="8"/>
      <c r="I6" s="8"/>
      <c r="J6" s="8"/>
      <c r="K6" s="7"/>
    </row>
    <row r="7" spans="2:11" ht="15.6">
      <c r="B7" s="5"/>
      <c r="C7" s="8"/>
      <c r="D7" s="8"/>
      <c r="E7" s="8"/>
      <c r="F7" s="8"/>
      <c r="G7" s="8"/>
      <c r="H7" s="8"/>
      <c r="I7" s="8"/>
      <c r="J7" s="8"/>
      <c r="K7" s="7"/>
    </row>
    <row r="8" spans="2:11" ht="15.6">
      <c r="B8" s="5"/>
      <c r="C8" s="8"/>
      <c r="D8" s="8"/>
      <c r="E8" s="8"/>
      <c r="F8" s="8"/>
      <c r="G8" s="8"/>
      <c r="H8" s="8"/>
      <c r="I8" s="8"/>
      <c r="J8" s="8"/>
      <c r="K8" s="7"/>
    </row>
    <row r="9" spans="2:11" ht="15.6">
      <c r="B9" s="5"/>
      <c r="C9" s="8"/>
      <c r="D9" s="8"/>
      <c r="E9" s="8"/>
      <c r="F9" s="8"/>
      <c r="G9" s="8"/>
      <c r="H9" s="8"/>
      <c r="I9" s="8"/>
      <c r="J9" s="8"/>
      <c r="K9" s="7"/>
    </row>
    <row r="10" spans="2:11" ht="15.6">
      <c r="B10" s="5"/>
      <c r="C10" s="8"/>
      <c r="D10" s="8"/>
      <c r="E10" s="8"/>
      <c r="F10" s="8"/>
      <c r="G10" s="8"/>
      <c r="H10" s="8"/>
      <c r="I10" s="8"/>
      <c r="J10" s="8"/>
      <c r="K10" s="7"/>
    </row>
    <row r="11" spans="2:11" ht="15.6">
      <c r="B11" s="5"/>
      <c r="C11" s="8"/>
      <c r="D11" s="8"/>
      <c r="E11" s="8"/>
      <c r="F11" s="8"/>
      <c r="G11" s="8"/>
      <c r="H11" s="8"/>
      <c r="I11" s="8"/>
      <c r="J11" s="8"/>
      <c r="K11" s="7"/>
    </row>
    <row r="12" spans="2:11" ht="15.6">
      <c r="B12" s="5"/>
      <c r="C12" s="8"/>
      <c r="D12" s="8"/>
      <c r="E12" s="8"/>
      <c r="F12" s="8"/>
      <c r="G12" s="8"/>
      <c r="H12" s="8"/>
      <c r="I12" s="8"/>
      <c r="J12" s="8"/>
      <c r="K12" s="7"/>
    </row>
    <row r="13" spans="2:11" ht="15.6">
      <c r="B13" s="5"/>
      <c r="C13" s="8"/>
      <c r="D13" s="8"/>
      <c r="E13" s="8"/>
      <c r="F13" s="8"/>
      <c r="G13" s="8"/>
      <c r="H13" s="8"/>
      <c r="I13" s="8"/>
      <c r="J13" s="8"/>
      <c r="K13" s="7"/>
    </row>
    <row r="14" spans="2:11" ht="15.6">
      <c r="B14" s="5"/>
      <c r="C14" s="8"/>
      <c r="D14" s="8"/>
      <c r="E14" s="8"/>
      <c r="F14" s="8"/>
      <c r="G14" s="8"/>
      <c r="H14" s="8"/>
      <c r="I14" s="8"/>
      <c r="J14" s="8"/>
      <c r="K14" s="7"/>
    </row>
    <row r="15" spans="2:11" ht="15.6">
      <c r="B15" s="5"/>
      <c r="C15" s="8"/>
      <c r="D15" s="8"/>
      <c r="E15" s="8"/>
      <c r="F15" s="8"/>
      <c r="G15" s="8"/>
      <c r="H15" s="8"/>
      <c r="I15" s="8"/>
      <c r="J15" s="8"/>
      <c r="K15" s="7"/>
    </row>
    <row r="16" spans="2:11" ht="15.6">
      <c r="B16" s="5"/>
      <c r="C16" s="8"/>
      <c r="D16" s="8"/>
      <c r="E16" s="8"/>
      <c r="F16" s="8"/>
      <c r="G16" s="8"/>
      <c r="H16" s="8"/>
      <c r="I16" s="8"/>
      <c r="J16" s="8"/>
      <c r="K16" s="7"/>
    </row>
    <row r="17" spans="2:11" ht="15.6">
      <c r="B17" s="5"/>
      <c r="C17" s="8"/>
      <c r="D17" s="8"/>
      <c r="E17" s="8"/>
      <c r="F17" s="8"/>
      <c r="G17" s="8"/>
      <c r="H17" s="8"/>
      <c r="I17" s="8"/>
      <c r="J17" s="8"/>
      <c r="K17" s="7"/>
    </row>
    <row r="18" spans="2:11" ht="15.6">
      <c r="B18" s="5"/>
      <c r="C18" s="8"/>
      <c r="D18" s="8"/>
      <c r="E18" s="8"/>
      <c r="F18" s="8"/>
      <c r="G18" s="8"/>
      <c r="H18" s="8"/>
      <c r="I18" s="8"/>
      <c r="J18" s="8"/>
      <c r="K18" s="7"/>
    </row>
    <row r="19" spans="2:11" ht="15.6">
      <c r="B19" s="5"/>
      <c r="C19" s="8"/>
      <c r="D19" s="8"/>
      <c r="E19" s="8"/>
      <c r="F19" s="8"/>
      <c r="G19" s="8"/>
      <c r="H19" s="8"/>
      <c r="I19" s="8"/>
      <c r="J19" s="8"/>
      <c r="K19" s="7"/>
    </row>
    <row r="20" spans="2:11" ht="15.6">
      <c r="B20" s="5"/>
      <c r="C20" s="8"/>
      <c r="D20" s="8"/>
      <c r="E20" s="8"/>
      <c r="F20" s="8"/>
      <c r="G20" s="8"/>
      <c r="H20" s="8"/>
      <c r="I20" s="8"/>
      <c r="J20" s="8"/>
      <c r="K20" s="7"/>
    </row>
    <row r="21" spans="2:11" ht="15.6">
      <c r="B21" s="5"/>
      <c r="C21" s="8"/>
      <c r="D21" s="8"/>
      <c r="E21" s="8"/>
      <c r="F21" s="8"/>
      <c r="G21" s="8"/>
      <c r="H21" s="8"/>
      <c r="I21" s="8"/>
      <c r="J21" s="8"/>
      <c r="K21" s="7"/>
    </row>
    <row r="22" spans="2:11" ht="15.6">
      <c r="B22" s="5"/>
      <c r="C22" s="8"/>
      <c r="D22" s="8"/>
      <c r="E22" s="8"/>
      <c r="F22" s="8"/>
      <c r="G22" s="8"/>
      <c r="H22" s="8"/>
      <c r="I22" s="8"/>
      <c r="J22" s="8"/>
      <c r="K22" s="7"/>
    </row>
    <row r="23" spans="2:11" ht="15.6">
      <c r="B23" s="5"/>
      <c r="C23" s="8"/>
      <c r="D23" s="8"/>
      <c r="E23" s="8"/>
      <c r="F23" s="8"/>
      <c r="G23" s="8"/>
      <c r="H23" s="8"/>
      <c r="I23" s="8"/>
      <c r="J23" s="8"/>
      <c r="K23" s="7"/>
    </row>
    <row r="24" spans="2:11" ht="15.6">
      <c r="B24" s="5"/>
      <c r="C24" s="8"/>
      <c r="D24" s="8"/>
      <c r="E24" s="8"/>
      <c r="F24" s="8"/>
      <c r="G24" s="8"/>
      <c r="H24" s="8"/>
      <c r="I24" s="8"/>
      <c r="J24" s="8"/>
      <c r="K24" s="7"/>
    </row>
    <row r="25" spans="2:11" ht="16.2" thickBot="1">
      <c r="B25" s="5"/>
      <c r="C25" s="8"/>
      <c r="D25" s="9"/>
      <c r="E25" s="9"/>
      <c r="F25" s="9"/>
      <c r="G25" s="9"/>
      <c r="H25" s="9"/>
      <c r="I25" s="8"/>
      <c r="J25" s="8"/>
      <c r="K25" s="7"/>
    </row>
    <row r="26" spans="2:11" ht="57" customHeight="1" thickTop="1">
      <c r="B26" s="5"/>
      <c r="D26" s="9"/>
      <c r="E26" s="55" t="s">
        <v>7</v>
      </c>
      <c r="F26" s="56"/>
      <c r="G26" s="56"/>
      <c r="H26" s="57"/>
      <c r="I26" s="10"/>
      <c r="J26" s="11"/>
      <c r="K26" s="7"/>
    </row>
    <row r="27" spans="2:11" ht="17.399999999999999">
      <c r="B27" s="5"/>
      <c r="D27" s="9"/>
      <c r="E27" s="12"/>
      <c r="F27" s="28"/>
      <c r="G27" s="27"/>
      <c r="H27" s="13"/>
      <c r="I27" s="10"/>
      <c r="J27" s="11"/>
      <c r="K27" s="7"/>
    </row>
    <row r="28" spans="2:11" ht="18" thickBot="1">
      <c r="B28" s="5"/>
      <c r="D28" s="14"/>
      <c r="E28" s="33" t="s">
        <v>11</v>
      </c>
      <c r="F28" s="30"/>
      <c r="G28" s="29"/>
      <c r="H28" s="16"/>
      <c r="I28" s="15"/>
      <c r="J28" s="11"/>
      <c r="K28" s="7"/>
    </row>
    <row r="29" spans="2:11" ht="16.2" thickTop="1">
      <c r="B29" s="5"/>
      <c r="D29" s="14"/>
      <c r="E29" s="9"/>
      <c r="F29" s="9"/>
      <c r="G29" s="9"/>
      <c r="H29" s="9"/>
      <c r="I29" s="15"/>
      <c r="J29" s="11"/>
      <c r="K29" s="7"/>
    </row>
    <row r="30" spans="2:11" ht="16.2" thickBot="1">
      <c r="B30" s="5"/>
      <c r="D30" s="14"/>
      <c r="E30" s="9"/>
      <c r="F30" s="9"/>
      <c r="G30" s="9"/>
      <c r="H30" s="9"/>
      <c r="I30" s="15"/>
      <c r="J30" s="11"/>
      <c r="K30" s="7"/>
    </row>
    <row r="31" spans="2:11" ht="21.6" thickBot="1">
      <c r="B31" s="5"/>
      <c r="D31" s="58" t="s">
        <v>1</v>
      </c>
      <c r="E31" s="59"/>
      <c r="F31" s="59"/>
      <c r="G31" s="59"/>
      <c r="H31" s="59"/>
      <c r="I31" s="60"/>
      <c r="J31" s="11"/>
      <c r="K31" s="7"/>
    </row>
    <row r="32" spans="2:11" ht="18" thickBot="1">
      <c r="B32" s="5"/>
      <c r="D32" s="61" t="s">
        <v>2</v>
      </c>
      <c r="E32" s="62"/>
      <c r="F32" s="61" t="s">
        <v>3</v>
      </c>
      <c r="G32" s="63"/>
      <c r="H32" s="63"/>
      <c r="I32" s="62"/>
      <c r="J32" s="11"/>
      <c r="K32" s="7"/>
    </row>
    <row r="33" spans="2:11" ht="16.8">
      <c r="B33" s="5"/>
      <c r="D33" s="36" t="s">
        <v>9</v>
      </c>
      <c r="E33" s="37"/>
      <c r="F33" s="38" t="s">
        <v>8</v>
      </c>
      <c r="G33" s="39"/>
      <c r="H33" s="39"/>
      <c r="I33" s="40"/>
      <c r="J33" s="11"/>
      <c r="K33" s="7"/>
    </row>
    <row r="34" spans="2:11" ht="16.8">
      <c r="B34" s="5"/>
      <c r="D34" s="36" t="s">
        <v>10</v>
      </c>
      <c r="E34" s="37"/>
      <c r="F34" s="41"/>
      <c r="G34" s="42"/>
      <c r="H34" s="42"/>
      <c r="I34" s="43"/>
      <c r="J34" s="11"/>
      <c r="K34" s="7"/>
    </row>
    <row r="35" spans="2:11" ht="16.8">
      <c r="B35" s="5"/>
      <c r="D35" s="47" t="s">
        <v>4</v>
      </c>
      <c r="E35" s="31">
        <v>3608565</v>
      </c>
      <c r="F35" s="41"/>
      <c r="G35" s="42"/>
      <c r="H35" s="42"/>
      <c r="I35" s="43"/>
      <c r="J35" s="11"/>
      <c r="K35" s="7"/>
    </row>
    <row r="36" spans="2:11" ht="17.399999999999999" thickBot="1">
      <c r="B36" s="5"/>
      <c r="D36" s="48"/>
      <c r="E36" s="19">
        <v>6256617</v>
      </c>
      <c r="F36" s="44"/>
      <c r="G36" s="45"/>
      <c r="H36" s="45"/>
      <c r="I36" s="46"/>
      <c r="J36" s="11"/>
      <c r="K36" s="7"/>
    </row>
    <row r="37" spans="2:11" ht="21.6" thickBot="1">
      <c r="B37" s="5"/>
      <c r="D37" s="17" t="s">
        <v>5</v>
      </c>
      <c r="E37" s="32">
        <f>E35/E36</f>
        <v>0.57675977289324243</v>
      </c>
      <c r="F37" s="21" t="s">
        <v>1</v>
      </c>
      <c r="G37" s="22"/>
      <c r="H37" s="22"/>
      <c r="I37" s="23"/>
      <c r="J37" s="11"/>
      <c r="K37" s="7"/>
    </row>
    <row r="38" spans="2:11" ht="15.6">
      <c r="B38" s="5"/>
      <c r="D38"/>
      <c r="E38"/>
      <c r="F38"/>
      <c r="G38"/>
      <c r="H38"/>
      <c r="I38"/>
      <c r="J38" s="11"/>
      <c r="K38" s="7"/>
    </row>
    <row r="39" spans="2:11" ht="16.2" thickBot="1">
      <c r="B39" s="5"/>
      <c r="D39"/>
      <c r="E39"/>
      <c r="F39"/>
      <c r="G39"/>
      <c r="H39"/>
      <c r="I39"/>
      <c r="J39" s="11"/>
      <c r="K39" s="7"/>
    </row>
    <row r="40" spans="2:11" ht="18.600000000000001" thickTop="1" thickBot="1">
      <c r="B40" s="5"/>
      <c r="D40"/>
      <c r="E40" s="64" t="s">
        <v>12</v>
      </c>
      <c r="F40" s="65"/>
      <c r="G40" s="65"/>
      <c r="H40" s="66"/>
      <c r="I40"/>
      <c r="J40" s="11"/>
      <c r="K40" s="7"/>
    </row>
    <row r="41" spans="2:11" ht="16.8" thickTop="1" thickBot="1">
      <c r="B41" s="5"/>
      <c r="D41"/>
      <c r="E41"/>
      <c r="F41"/>
      <c r="G41"/>
      <c r="H41"/>
      <c r="I41"/>
      <c r="J41" s="11"/>
      <c r="K41" s="7"/>
    </row>
    <row r="42" spans="2:11" ht="21.6" thickBot="1">
      <c r="B42" s="5"/>
      <c r="D42" s="58" t="s">
        <v>1</v>
      </c>
      <c r="E42" s="59"/>
      <c r="F42" s="59"/>
      <c r="G42" s="59"/>
      <c r="H42" s="59"/>
      <c r="I42" s="60"/>
      <c r="J42" s="11"/>
      <c r="K42" s="7"/>
    </row>
    <row r="43" spans="2:11" ht="18" thickBot="1">
      <c r="B43" s="5"/>
      <c r="D43" s="61" t="s">
        <v>2</v>
      </c>
      <c r="E43" s="62"/>
      <c r="F43" s="61" t="s">
        <v>3</v>
      </c>
      <c r="G43" s="63"/>
      <c r="H43" s="63"/>
      <c r="I43" s="62"/>
      <c r="J43" s="11"/>
      <c r="K43" s="7"/>
    </row>
    <row r="44" spans="2:11" ht="15.6">
      <c r="B44" s="5"/>
      <c r="D44" s="67"/>
      <c r="E44" s="68"/>
      <c r="F44" s="38"/>
      <c r="G44" s="39"/>
      <c r="H44" s="39"/>
      <c r="I44" s="40"/>
      <c r="J44" s="11"/>
      <c r="K44" s="7"/>
    </row>
    <row r="45" spans="2:11" ht="16.8">
      <c r="B45" s="5"/>
      <c r="D45" s="36" cm="1">
        <f t="array" ref="D45">IF(ISBLANK(E4D52),0,_xlfn.XLOOKUP($D44,$F$27:$F$28,$G$27:$G$28,"Invalid Account!"))</f>
        <v>0</v>
      </c>
      <c r="E45" s="37"/>
      <c r="F45" s="41"/>
      <c r="G45" s="42"/>
      <c r="H45" s="42"/>
      <c r="I45" s="43"/>
      <c r="J45" s="11"/>
      <c r="K45" s="7"/>
    </row>
    <row r="46" spans="2:11" ht="15.6" customHeight="1">
      <c r="B46" s="5"/>
      <c r="D46" s="47" t="s">
        <v>4</v>
      </c>
      <c r="E46" s="18"/>
      <c r="F46" s="41"/>
      <c r="G46" s="42"/>
      <c r="H46" s="42"/>
      <c r="I46" s="43"/>
      <c r="J46" s="11"/>
      <c r="K46" s="7"/>
    </row>
    <row r="47" spans="2:11" ht="18" customHeight="1" thickBot="1">
      <c r="B47" s="5"/>
      <c r="D47" s="48"/>
      <c r="E47" s="19">
        <f>IF(ISBLANK(E46),0,_xlfn.XLOOKUP($E46,$F$27:$F$28,$G$27:$G$28,"Invalid Account!"))</f>
        <v>0</v>
      </c>
      <c r="F47" s="44"/>
      <c r="G47" s="45"/>
      <c r="H47" s="45"/>
      <c r="I47" s="46"/>
      <c r="J47" s="11"/>
      <c r="K47" s="7"/>
    </row>
    <row r="48" spans="2:11" ht="21.6" thickBot="1">
      <c r="B48" s="5"/>
      <c r="D48" s="17" t="s">
        <v>5</v>
      </c>
      <c r="E48" s="20" t="str">
        <f>IF(OR(D45=0,E47=0),"%",D45/E47)</f>
        <v>%</v>
      </c>
      <c r="F48" s="21" t="s">
        <v>1</v>
      </c>
      <c r="G48" s="22"/>
      <c r="H48" s="22"/>
      <c r="I48" s="23"/>
      <c r="J48" s="11"/>
      <c r="K48" s="7"/>
    </row>
    <row r="49" spans="2:11" ht="16.2" thickBot="1">
      <c r="B49" s="5"/>
      <c r="D49" s="14"/>
      <c r="E49" s="9"/>
      <c r="F49" s="9"/>
      <c r="G49" s="9"/>
      <c r="H49" s="9"/>
      <c r="I49" s="15"/>
      <c r="J49" s="11"/>
      <c r="K49" s="7"/>
    </row>
    <row r="50" spans="2:11" ht="18.600000000000001" thickTop="1" thickBot="1">
      <c r="B50" s="5"/>
      <c r="D50" s="14"/>
      <c r="E50" s="64" t="s">
        <v>16</v>
      </c>
      <c r="F50" s="65"/>
      <c r="G50" s="65"/>
      <c r="H50" s="66"/>
      <c r="I50" s="15"/>
      <c r="J50" s="11"/>
      <c r="K50" s="7"/>
    </row>
    <row r="51" spans="2:11" ht="16.8" thickTop="1" thickBot="1">
      <c r="B51" s="5"/>
      <c r="D51" s="14"/>
      <c r="E51" s="9"/>
      <c r="F51" s="35"/>
      <c r="G51" s="9"/>
      <c r="H51" s="9"/>
      <c r="I51" s="15"/>
      <c r="J51" s="11"/>
      <c r="K51" s="7"/>
    </row>
    <row r="52" spans="2:11" ht="15.6">
      <c r="B52" s="5"/>
      <c r="D52" s="14"/>
      <c r="E52" s="38"/>
      <c r="F52" s="39"/>
      <c r="G52" s="39"/>
      <c r="H52" s="40"/>
      <c r="I52" s="15"/>
      <c r="J52" s="11"/>
      <c r="K52" s="7"/>
    </row>
    <row r="53" spans="2:11" ht="15.6">
      <c r="B53" s="5"/>
      <c r="D53"/>
      <c r="E53" s="41"/>
      <c r="F53" s="42"/>
      <c r="G53" s="42"/>
      <c r="H53" s="43"/>
      <c r="I53"/>
      <c r="J53" s="11"/>
      <c r="K53" s="7"/>
    </row>
    <row r="54" spans="2:11" ht="15.6">
      <c r="B54" s="5"/>
      <c r="D54"/>
      <c r="E54" s="41"/>
      <c r="F54" s="42"/>
      <c r="G54" s="42"/>
      <c r="H54" s="43"/>
      <c r="I54"/>
      <c r="J54" s="11"/>
      <c r="K54" s="7"/>
    </row>
    <row r="55" spans="2:11" ht="16.2" thickBot="1">
      <c r="B55" s="5"/>
      <c r="D55"/>
      <c r="E55" s="44"/>
      <c r="F55" s="45"/>
      <c r="G55" s="45"/>
      <c r="H55" s="46"/>
      <c r="I55"/>
      <c r="J55" s="11"/>
      <c r="K55" s="7"/>
    </row>
    <row r="56" spans="2:11" ht="15.6">
      <c r="B56" s="5"/>
      <c r="D56"/>
      <c r="E56"/>
      <c r="F56"/>
      <c r="G56"/>
      <c r="H56"/>
      <c r="I56"/>
      <c r="J56" s="11"/>
      <c r="K56" s="7"/>
    </row>
    <row r="57" spans="2:11" ht="15.6">
      <c r="B57" s="5"/>
      <c r="D57"/>
      <c r="E57"/>
      <c r="F57"/>
      <c r="G57"/>
      <c r="H57"/>
      <c r="I57"/>
      <c r="J57" s="11"/>
      <c r="K57" s="7"/>
    </row>
    <row r="58" spans="2:11" ht="16.2" thickBot="1">
      <c r="B58" s="5"/>
      <c r="D58"/>
      <c r="E58"/>
      <c r="F58"/>
      <c r="G58"/>
      <c r="H58"/>
      <c r="I58"/>
      <c r="J58" s="11"/>
      <c r="K58" s="7"/>
    </row>
    <row r="59" spans="2:11" ht="18.600000000000001" thickTop="1" thickBot="1">
      <c r="B59" s="5"/>
      <c r="D59"/>
      <c r="E59" s="64" t="s">
        <v>17</v>
      </c>
      <c r="F59" s="65"/>
      <c r="G59" s="65"/>
      <c r="H59" s="66"/>
      <c r="I59"/>
      <c r="J59" s="11"/>
      <c r="K59" s="7"/>
    </row>
    <row r="60" spans="2:11" ht="16.8" thickTop="1" thickBot="1">
      <c r="B60" s="5"/>
      <c r="D60"/>
      <c r="E60"/>
      <c r="F60"/>
      <c r="G60"/>
      <c r="H60"/>
      <c r="I60"/>
      <c r="J60" s="11"/>
      <c r="K60" s="7"/>
    </row>
    <row r="61" spans="2:11" ht="21.6" thickBot="1">
      <c r="B61" s="5"/>
      <c r="D61" s="58" t="s">
        <v>6</v>
      </c>
      <c r="E61" s="59"/>
      <c r="F61" s="59"/>
      <c r="G61" s="59"/>
      <c r="H61" s="59"/>
      <c r="I61" s="60"/>
      <c r="J61" s="11"/>
      <c r="K61" s="7"/>
    </row>
    <row r="62" spans="2:11" ht="18" thickBot="1">
      <c r="B62" s="5"/>
      <c r="D62" s="61" t="s">
        <v>2</v>
      </c>
      <c r="E62" s="62"/>
      <c r="F62" s="61" t="s">
        <v>3</v>
      </c>
      <c r="G62" s="63"/>
      <c r="H62" s="63"/>
      <c r="I62" s="62"/>
      <c r="J62" s="11"/>
      <c r="K62" s="7"/>
    </row>
    <row r="63" spans="2:11" ht="16.8">
      <c r="B63" s="5"/>
      <c r="D63" s="36" t="s">
        <v>13</v>
      </c>
      <c r="E63" s="37"/>
      <c r="F63" s="38" t="s">
        <v>14</v>
      </c>
      <c r="G63" s="39"/>
      <c r="H63" s="39"/>
      <c r="I63" s="40"/>
      <c r="J63" s="11"/>
      <c r="K63" s="7"/>
    </row>
    <row r="64" spans="2:11" ht="16.8">
      <c r="B64" s="5"/>
      <c r="D64" s="36" t="s">
        <v>10</v>
      </c>
      <c r="E64" s="37"/>
      <c r="F64" s="41"/>
      <c r="G64" s="42"/>
      <c r="H64" s="42"/>
      <c r="I64" s="43"/>
      <c r="J64" s="11"/>
      <c r="K64" s="7"/>
    </row>
    <row r="65" spans="2:11" ht="16.8">
      <c r="B65" s="5"/>
      <c r="D65" s="47" t="s">
        <v>4</v>
      </c>
      <c r="E65" s="31">
        <v>1333869</v>
      </c>
      <c r="F65" s="41"/>
      <c r="G65" s="42"/>
      <c r="H65" s="42"/>
      <c r="I65" s="43"/>
      <c r="J65" s="11"/>
      <c r="K65" s="7"/>
    </row>
    <row r="66" spans="2:11" ht="17.399999999999999" thickBot="1">
      <c r="B66" s="5"/>
      <c r="D66" s="48"/>
      <c r="E66" s="19">
        <v>6256617</v>
      </c>
      <c r="F66" s="44"/>
      <c r="G66" s="45"/>
      <c r="H66" s="45"/>
      <c r="I66" s="46"/>
      <c r="J66" s="11"/>
      <c r="K66" s="7"/>
    </row>
    <row r="67" spans="2:11" ht="21.6" thickBot="1">
      <c r="B67" s="5"/>
      <c r="D67" s="17" t="s">
        <v>5</v>
      </c>
      <c r="E67" s="32">
        <f>E65/E66</f>
        <v>0.21319332795982238</v>
      </c>
      <c r="F67" s="21" t="s">
        <v>6</v>
      </c>
      <c r="G67" s="22"/>
      <c r="H67" s="22"/>
      <c r="I67" s="23"/>
      <c r="J67" s="11"/>
      <c r="K67" s="7"/>
    </row>
    <row r="68" spans="2:11" ht="15.6">
      <c r="B68" s="5"/>
      <c r="D68"/>
      <c r="E68"/>
      <c r="F68"/>
      <c r="G68"/>
      <c r="H68"/>
      <c r="I68"/>
      <c r="J68" s="11"/>
      <c r="K68" s="7"/>
    </row>
    <row r="69" spans="2:11" ht="16.2" thickBot="1">
      <c r="B69" s="5"/>
      <c r="D69"/>
      <c r="E69"/>
      <c r="F69"/>
      <c r="G69"/>
      <c r="H69"/>
      <c r="I69"/>
      <c r="J69" s="11"/>
      <c r="K69" s="7"/>
    </row>
    <row r="70" spans="2:11" ht="18.600000000000001" thickTop="1" thickBot="1">
      <c r="B70" s="5"/>
      <c r="D70"/>
      <c r="E70" s="64" t="s">
        <v>12</v>
      </c>
      <c r="F70" s="65"/>
      <c r="G70" s="65"/>
      <c r="H70" s="66"/>
      <c r="I70"/>
      <c r="J70" s="11"/>
      <c r="K70" s="7"/>
    </row>
    <row r="71" spans="2:11" ht="16.8" thickTop="1" thickBot="1">
      <c r="B71" s="5"/>
      <c r="D71"/>
      <c r="E71"/>
      <c r="F71"/>
      <c r="G71"/>
      <c r="H71"/>
      <c r="I71"/>
      <c r="J71" s="11"/>
      <c r="K71" s="7"/>
    </row>
    <row r="72" spans="2:11" ht="21.6" thickBot="1">
      <c r="B72" s="5"/>
      <c r="D72" s="58" t="s">
        <v>6</v>
      </c>
      <c r="E72" s="59"/>
      <c r="F72" s="59"/>
      <c r="G72" s="59"/>
      <c r="H72" s="59"/>
      <c r="I72" s="60"/>
      <c r="J72" s="11"/>
      <c r="K72" s="7"/>
    </row>
    <row r="73" spans="2:11" ht="18" thickBot="1">
      <c r="B73" s="5"/>
      <c r="D73" s="61" t="s">
        <v>2</v>
      </c>
      <c r="E73" s="62"/>
      <c r="F73" s="61" t="s">
        <v>3</v>
      </c>
      <c r="G73" s="63"/>
      <c r="H73" s="63"/>
      <c r="I73" s="62"/>
      <c r="J73" s="11"/>
      <c r="K73" s="7"/>
    </row>
    <row r="74" spans="2:11" ht="15.6">
      <c r="B74" s="5"/>
      <c r="D74" s="67"/>
      <c r="E74" s="68"/>
      <c r="F74" s="38"/>
      <c r="G74" s="39"/>
      <c r="H74" s="39"/>
      <c r="I74" s="40"/>
      <c r="J74" s="11"/>
      <c r="K74" s="7"/>
    </row>
    <row r="75" spans="2:11" ht="16.8">
      <c r="B75" s="5"/>
      <c r="D75" s="36" cm="1">
        <f t="array" ref="D75">IF(ISBLANK(E4D52),0,_xlfn.XLOOKUP($D74,$F$27:$F$28,$G$27:$G$28,"Invalid Account!"))</f>
        <v>0</v>
      </c>
      <c r="E75" s="37"/>
      <c r="F75" s="41"/>
      <c r="G75" s="42"/>
      <c r="H75" s="42"/>
      <c r="I75" s="43"/>
      <c r="J75" s="11"/>
      <c r="K75" s="7"/>
    </row>
    <row r="76" spans="2:11" ht="15.6">
      <c r="B76" s="5"/>
      <c r="D76" s="47" t="s">
        <v>4</v>
      </c>
      <c r="E76" s="18"/>
      <c r="F76" s="41"/>
      <c r="G76" s="42"/>
      <c r="H76" s="42"/>
      <c r="I76" s="43"/>
      <c r="J76" s="11"/>
      <c r="K76" s="7"/>
    </row>
    <row r="77" spans="2:11" ht="17.399999999999999" thickBot="1">
      <c r="B77" s="5"/>
      <c r="D77" s="48"/>
      <c r="E77" s="19">
        <f>IF(ISBLANK(E76),0,_xlfn.XLOOKUP($E76,$F$27:$F$28,$G$27:$G$28,"Invalid Account!"))</f>
        <v>0</v>
      </c>
      <c r="F77" s="44"/>
      <c r="G77" s="45"/>
      <c r="H77" s="45"/>
      <c r="I77" s="46"/>
      <c r="J77" s="11"/>
      <c r="K77" s="7"/>
    </row>
    <row r="78" spans="2:11" ht="21.6" thickBot="1">
      <c r="B78" s="5"/>
      <c r="D78" s="17" t="s">
        <v>5</v>
      </c>
      <c r="E78" s="20" t="str">
        <f>IF(OR(D75=0,E77=0),"%",D75/E77)</f>
        <v>%</v>
      </c>
      <c r="F78" s="21" t="s">
        <v>6</v>
      </c>
      <c r="G78" s="22"/>
      <c r="H78" s="22"/>
      <c r="I78" s="23"/>
      <c r="J78" s="11"/>
      <c r="K78" s="7"/>
    </row>
    <row r="79" spans="2:11" ht="15.6">
      <c r="B79" s="5"/>
      <c r="D79" s="14"/>
      <c r="E79" s="9"/>
      <c r="F79" s="9"/>
      <c r="G79" s="9"/>
      <c r="H79" s="9"/>
      <c r="I79" s="15"/>
      <c r="J79" s="11"/>
      <c r="K79" s="7"/>
    </row>
    <row r="80" spans="2:11" ht="16.2" thickBot="1">
      <c r="B80" s="5"/>
      <c r="D80" s="14"/>
      <c r="I80" s="15"/>
      <c r="J80" s="11"/>
      <c r="K80" s="7"/>
    </row>
    <row r="81" spans="2:19" ht="18.600000000000001" thickTop="1" thickBot="1">
      <c r="B81" s="5"/>
      <c r="D81" s="14"/>
      <c r="E81" s="64" t="s">
        <v>15</v>
      </c>
      <c r="F81" s="65"/>
      <c r="G81" s="65"/>
      <c r="H81" s="66"/>
      <c r="I81" s="15"/>
      <c r="J81" s="11"/>
      <c r="K81" s="7"/>
    </row>
    <row r="82" spans="2:19" ht="16.8" thickTop="1" thickBot="1">
      <c r="B82" s="5"/>
      <c r="D82" s="14"/>
      <c r="E82"/>
      <c r="F82"/>
      <c r="G82"/>
      <c r="H82"/>
      <c r="I82" s="15"/>
      <c r="J82" s="11"/>
      <c r="K82" s="7"/>
    </row>
    <row r="83" spans="2:19" ht="15.6">
      <c r="B83" s="5"/>
      <c r="D83" s="14"/>
      <c r="E83" s="38"/>
      <c r="F83" s="39"/>
      <c r="G83" s="39"/>
      <c r="H83" s="40"/>
      <c r="I83" s="15"/>
      <c r="J83" s="11"/>
      <c r="K83" s="7"/>
    </row>
    <row r="84" spans="2:19" ht="15.6">
      <c r="B84" s="5"/>
      <c r="D84"/>
      <c r="E84" s="41"/>
      <c r="F84" s="42"/>
      <c r="G84" s="42"/>
      <c r="H84" s="43"/>
      <c r="I84"/>
      <c r="J84" s="11"/>
      <c r="K84" s="7"/>
    </row>
    <row r="85" spans="2:19" ht="15.6">
      <c r="B85" s="5"/>
      <c r="D85"/>
      <c r="E85" s="41"/>
      <c r="F85" s="42"/>
      <c r="G85" s="42"/>
      <c r="H85" s="43"/>
      <c r="I85"/>
      <c r="J85" s="11"/>
      <c r="K85" s="7"/>
    </row>
    <row r="86" spans="2:19" ht="16.2" thickBot="1">
      <c r="B86" s="5"/>
      <c r="D86"/>
      <c r="E86" s="44"/>
      <c r="F86" s="45"/>
      <c r="G86" s="45"/>
      <c r="H86" s="46"/>
      <c r="I86"/>
      <c r="J86" s="11"/>
      <c r="K86" s="7"/>
      <c r="N86"/>
      <c r="O86"/>
      <c r="P86"/>
      <c r="Q86"/>
      <c r="R86"/>
      <c r="S86"/>
    </row>
    <row r="87" spans="2:19" ht="15.6">
      <c r="B87" s="5"/>
      <c r="D87"/>
      <c r="E87"/>
      <c r="F87"/>
      <c r="G87"/>
      <c r="H87"/>
      <c r="I87"/>
      <c r="J87" s="11"/>
      <c r="K87" s="7"/>
      <c r="N87"/>
      <c r="O87"/>
      <c r="P87"/>
      <c r="Q87"/>
      <c r="R87"/>
      <c r="S87"/>
    </row>
    <row r="88" spans="2:19" ht="15.6">
      <c r="B88" s="5"/>
      <c r="D88"/>
      <c r="E88"/>
      <c r="F88"/>
      <c r="G88"/>
      <c r="H88"/>
      <c r="I88"/>
      <c r="J88" s="11"/>
      <c r="K88" s="7"/>
      <c r="N88"/>
      <c r="O88"/>
      <c r="P88"/>
      <c r="Q88"/>
      <c r="R88"/>
      <c r="S88"/>
    </row>
    <row r="89" spans="2:19" ht="16.2" thickBot="1">
      <c r="B89" s="5"/>
      <c r="D89"/>
      <c r="E89"/>
      <c r="F89"/>
      <c r="G89"/>
      <c r="H89"/>
      <c r="I89"/>
      <c r="J89" s="11"/>
      <c r="K89" s="7"/>
      <c r="N89"/>
      <c r="O89"/>
      <c r="P89"/>
      <c r="Q89"/>
      <c r="R89"/>
      <c r="S89"/>
    </row>
    <row r="90" spans="2:19" ht="18.600000000000001" thickTop="1" thickBot="1">
      <c r="B90" s="5"/>
      <c r="D90"/>
      <c r="E90" s="64" t="s">
        <v>18</v>
      </c>
      <c r="F90" s="65"/>
      <c r="G90" s="65"/>
      <c r="H90" s="66"/>
      <c r="I90"/>
      <c r="J90" s="11"/>
      <c r="K90" s="7"/>
      <c r="N90"/>
      <c r="O90"/>
      <c r="P90"/>
      <c r="Q90"/>
      <c r="R90"/>
      <c r="S90"/>
    </row>
    <row r="91" spans="2:19" ht="16.8" thickTop="1" thickBot="1">
      <c r="B91" s="5"/>
      <c r="D91"/>
      <c r="E91"/>
      <c r="F91"/>
      <c r="G91"/>
      <c r="H91"/>
      <c r="I91"/>
      <c r="J91" s="11"/>
      <c r="K91" s="7"/>
      <c r="N91"/>
      <c r="O91"/>
      <c r="P91"/>
      <c r="Q91"/>
      <c r="R91"/>
      <c r="S91"/>
    </row>
    <row r="92" spans="2:19" ht="21.6" thickBot="1">
      <c r="B92" s="5"/>
      <c r="D92" s="58" t="s">
        <v>6</v>
      </c>
      <c r="E92" s="59"/>
      <c r="F92" s="59"/>
      <c r="G92" s="59"/>
      <c r="H92" s="59"/>
      <c r="I92" s="60"/>
      <c r="J92" s="11"/>
      <c r="K92" s="7"/>
      <c r="N92"/>
      <c r="O92"/>
      <c r="P92"/>
      <c r="Q92"/>
      <c r="R92"/>
      <c r="S92"/>
    </row>
    <row r="93" spans="2:19" ht="18" thickBot="1">
      <c r="B93" s="5"/>
      <c r="D93" s="61" t="s">
        <v>2</v>
      </c>
      <c r="E93" s="62"/>
      <c r="F93" s="61" t="s">
        <v>3</v>
      </c>
      <c r="G93" s="63"/>
      <c r="H93" s="63"/>
      <c r="I93" s="62"/>
      <c r="J93" s="11"/>
      <c r="K93" s="7"/>
      <c r="N93"/>
      <c r="O93"/>
      <c r="P93"/>
      <c r="Q93"/>
      <c r="R93"/>
      <c r="S93"/>
    </row>
    <row r="94" spans="2:19" ht="16.8">
      <c r="B94" s="5"/>
      <c r="D94" s="69" t="s">
        <v>0</v>
      </c>
      <c r="E94" s="70"/>
      <c r="F94" s="38" t="s">
        <v>19</v>
      </c>
      <c r="G94" s="39"/>
      <c r="H94" s="39"/>
      <c r="I94" s="40"/>
      <c r="J94" s="11"/>
      <c r="K94" s="7"/>
      <c r="N94"/>
      <c r="O94"/>
      <c r="P94"/>
      <c r="Q94"/>
      <c r="R94"/>
      <c r="S94"/>
    </row>
    <row r="95" spans="2:19" ht="16.8">
      <c r="B95" s="5"/>
      <c r="D95" s="36" t="s">
        <v>10</v>
      </c>
      <c r="E95" s="37"/>
      <c r="F95" s="41"/>
      <c r="G95" s="42"/>
      <c r="H95" s="42"/>
      <c r="I95" s="43"/>
      <c r="J95" s="11"/>
      <c r="K95" s="7"/>
      <c r="N95"/>
      <c r="O95"/>
      <c r="P95"/>
      <c r="Q95"/>
      <c r="R95"/>
      <c r="S95"/>
    </row>
    <row r="96" spans="2:19" ht="16.8">
      <c r="B96" s="5"/>
      <c r="D96" s="47" t="s">
        <v>4</v>
      </c>
      <c r="E96" s="31">
        <v>975322</v>
      </c>
      <c r="F96" s="41"/>
      <c r="G96" s="42"/>
      <c r="H96" s="42"/>
      <c r="I96" s="43"/>
      <c r="J96" s="11"/>
      <c r="K96" s="7"/>
      <c r="N96"/>
      <c r="O96"/>
      <c r="P96"/>
      <c r="Q96"/>
      <c r="R96"/>
      <c r="S96"/>
    </row>
    <row r="97" spans="2:19" ht="17.399999999999999" thickBot="1">
      <c r="B97" s="5"/>
      <c r="D97" s="48"/>
      <c r="E97" s="19">
        <v>6256617</v>
      </c>
      <c r="F97" s="44"/>
      <c r="G97" s="45"/>
      <c r="H97" s="45"/>
      <c r="I97" s="46"/>
      <c r="J97" s="11"/>
      <c r="K97" s="7"/>
      <c r="N97"/>
      <c r="O97"/>
      <c r="P97"/>
      <c r="Q97"/>
      <c r="R97"/>
      <c r="S97"/>
    </row>
    <row r="98" spans="2:19" ht="21.6" thickBot="1">
      <c r="B98" s="5"/>
      <c r="D98" s="17" t="s">
        <v>5</v>
      </c>
      <c r="E98" s="32">
        <f>E96/E97</f>
        <v>0.15588647986603624</v>
      </c>
      <c r="F98" s="21" t="s">
        <v>6</v>
      </c>
      <c r="G98" s="22"/>
      <c r="H98" s="22"/>
      <c r="I98" s="23"/>
      <c r="J98" s="11"/>
      <c r="K98" s="7"/>
      <c r="N98"/>
      <c r="O98"/>
      <c r="P98"/>
      <c r="Q98"/>
      <c r="R98"/>
      <c r="S98"/>
    </row>
    <row r="99" spans="2:19" ht="15.6">
      <c r="B99" s="5"/>
      <c r="D99"/>
      <c r="E99"/>
      <c r="F99"/>
      <c r="G99"/>
      <c r="H99"/>
      <c r="I99"/>
      <c r="J99" s="11"/>
      <c r="K99" s="7"/>
      <c r="N99"/>
      <c r="O99"/>
      <c r="P99"/>
      <c r="Q99"/>
      <c r="R99"/>
      <c r="S99"/>
    </row>
    <row r="100" spans="2:19" ht="16.2" thickBot="1">
      <c r="B100" s="5"/>
      <c r="D100"/>
      <c r="E100"/>
      <c r="F100"/>
      <c r="G100"/>
      <c r="H100"/>
      <c r="I100"/>
      <c r="J100" s="11"/>
      <c r="K100" s="7"/>
      <c r="N100"/>
      <c r="O100"/>
      <c r="P100"/>
      <c r="Q100"/>
      <c r="R100"/>
      <c r="S100"/>
    </row>
    <row r="101" spans="2:19" ht="18.600000000000001" thickTop="1" thickBot="1">
      <c r="B101" s="5"/>
      <c r="D101"/>
      <c r="E101" s="64" t="s">
        <v>12</v>
      </c>
      <c r="F101" s="65"/>
      <c r="G101" s="65"/>
      <c r="H101" s="66"/>
      <c r="I101"/>
      <c r="J101" s="11"/>
      <c r="K101" s="7"/>
      <c r="N101"/>
      <c r="O101"/>
      <c r="P101"/>
      <c r="Q101"/>
      <c r="R101"/>
      <c r="S101"/>
    </row>
    <row r="102" spans="2:19" ht="16.8" thickTop="1" thickBot="1">
      <c r="B102" s="5"/>
      <c r="D102"/>
      <c r="E102"/>
      <c r="F102"/>
      <c r="G102"/>
      <c r="H102"/>
      <c r="I102"/>
      <c r="J102" s="11"/>
      <c r="K102" s="7"/>
      <c r="N102"/>
      <c r="O102"/>
      <c r="P102"/>
      <c r="Q102"/>
      <c r="R102"/>
      <c r="S102"/>
    </row>
    <row r="103" spans="2:19" ht="21.6" thickBot="1">
      <c r="B103" s="5"/>
      <c r="D103" s="58" t="s">
        <v>6</v>
      </c>
      <c r="E103" s="59"/>
      <c r="F103" s="59"/>
      <c r="G103" s="59"/>
      <c r="H103" s="59"/>
      <c r="I103" s="60"/>
      <c r="J103" s="11"/>
      <c r="K103" s="7"/>
      <c r="N103"/>
      <c r="O103"/>
      <c r="P103"/>
      <c r="Q103"/>
      <c r="R103"/>
      <c r="S103"/>
    </row>
    <row r="104" spans="2:19" ht="18" thickBot="1">
      <c r="B104" s="5"/>
      <c r="D104" s="61" t="s">
        <v>2</v>
      </c>
      <c r="E104" s="62"/>
      <c r="F104" s="61" t="s">
        <v>3</v>
      </c>
      <c r="G104" s="63"/>
      <c r="H104" s="63"/>
      <c r="I104" s="62"/>
      <c r="J104" s="11"/>
      <c r="K104" s="7"/>
      <c r="N104"/>
      <c r="O104"/>
      <c r="P104"/>
      <c r="Q104"/>
      <c r="R104"/>
      <c r="S104"/>
    </row>
    <row r="105" spans="2:19" ht="15.6">
      <c r="B105" s="5"/>
      <c r="D105" s="67"/>
      <c r="E105" s="68"/>
      <c r="F105" s="38"/>
      <c r="G105" s="39"/>
      <c r="H105" s="39"/>
      <c r="I105" s="40"/>
      <c r="J105" s="11"/>
      <c r="K105" s="7"/>
      <c r="N105"/>
      <c r="O105"/>
      <c r="P105"/>
      <c r="Q105"/>
      <c r="R105"/>
      <c r="S105"/>
    </row>
    <row r="106" spans="2:19" ht="16.8">
      <c r="B106" s="5"/>
      <c r="D106" s="36" cm="1">
        <f t="array" ref="D106">IF(ISBLANK(E4D52),0,_xlfn.XLOOKUP($D105,$F$27:$F$28,$G$27:$G$28,"Invalid Account!"))</f>
        <v>0</v>
      </c>
      <c r="E106" s="37"/>
      <c r="F106" s="41"/>
      <c r="G106" s="42"/>
      <c r="H106" s="42"/>
      <c r="I106" s="43"/>
      <c r="J106" s="11"/>
      <c r="K106" s="7"/>
      <c r="N106"/>
      <c r="O106"/>
      <c r="P106"/>
      <c r="Q106"/>
      <c r="R106"/>
      <c r="S106"/>
    </row>
    <row r="107" spans="2:19" ht="15.6">
      <c r="B107" s="5"/>
      <c r="D107" s="47" t="s">
        <v>4</v>
      </c>
      <c r="E107" s="18"/>
      <c r="F107" s="41"/>
      <c r="G107" s="42"/>
      <c r="H107" s="42"/>
      <c r="I107" s="43"/>
      <c r="J107" s="11"/>
      <c r="K107" s="7"/>
      <c r="N107"/>
      <c r="O107"/>
      <c r="P107"/>
      <c r="Q107"/>
      <c r="R107"/>
      <c r="S107"/>
    </row>
    <row r="108" spans="2:19" ht="17.399999999999999" thickBot="1">
      <c r="B108" s="5"/>
      <c r="D108" s="48"/>
      <c r="E108" s="19">
        <f>IF(ISBLANK(E107),0,_xlfn.XLOOKUP($E107,$F$27:$F$28,$G$27:$G$28,"Invalid Account!"))</f>
        <v>0</v>
      </c>
      <c r="F108" s="44"/>
      <c r="G108" s="45"/>
      <c r="H108" s="45"/>
      <c r="I108" s="46"/>
      <c r="J108" s="11"/>
      <c r="K108" s="7"/>
      <c r="N108"/>
      <c r="O108"/>
      <c r="P108"/>
      <c r="Q108"/>
      <c r="R108"/>
      <c r="S108"/>
    </row>
    <row r="109" spans="2:19" ht="21.6" thickBot="1">
      <c r="B109" s="5"/>
      <c r="D109" s="17" t="s">
        <v>5</v>
      </c>
      <c r="E109" s="20" t="str">
        <f>IF(OR(D106=0,E108=0),"%",D106/E108)</f>
        <v>%</v>
      </c>
      <c r="F109" s="21" t="s">
        <v>6</v>
      </c>
      <c r="G109" s="22"/>
      <c r="H109" s="22"/>
      <c r="I109" s="23"/>
      <c r="J109" s="11"/>
      <c r="K109" s="7"/>
      <c r="O109"/>
      <c r="P109"/>
      <c r="Q109"/>
      <c r="R109"/>
      <c r="S109"/>
    </row>
    <row r="110" spans="2:19" ht="15.6">
      <c r="B110" s="5"/>
      <c r="D110" s="14"/>
      <c r="E110" s="9"/>
      <c r="F110" s="9"/>
      <c r="G110" s="9"/>
      <c r="H110" s="9"/>
      <c r="I110" s="15"/>
      <c r="J110" s="11"/>
      <c r="K110" s="7"/>
      <c r="N110"/>
      <c r="O110"/>
      <c r="P110"/>
      <c r="Q110"/>
      <c r="R110"/>
      <c r="S110"/>
    </row>
    <row r="111" spans="2:19" ht="16.2" thickBot="1">
      <c r="B111" s="5"/>
      <c r="D111" s="14"/>
      <c r="I111" s="15"/>
      <c r="J111" s="11"/>
      <c r="K111" s="7"/>
      <c r="N111"/>
      <c r="O111"/>
      <c r="P111"/>
      <c r="Q111"/>
      <c r="R111"/>
      <c r="S111"/>
    </row>
    <row r="112" spans="2:19" ht="18.600000000000001" thickTop="1" thickBot="1">
      <c r="B112" s="5"/>
      <c r="D112" s="14"/>
      <c r="E112" s="64" t="s">
        <v>15</v>
      </c>
      <c r="F112" s="65"/>
      <c r="G112" s="65"/>
      <c r="H112" s="66"/>
      <c r="I112" s="15"/>
      <c r="J112" s="11"/>
      <c r="K112" s="7"/>
      <c r="N112"/>
      <c r="O112"/>
      <c r="P112"/>
      <c r="Q112"/>
      <c r="R112"/>
      <c r="S112"/>
    </row>
    <row r="113" spans="1:19" ht="16.8" thickTop="1" thickBot="1">
      <c r="B113" s="5"/>
      <c r="D113" s="14"/>
      <c r="E113"/>
      <c r="F113"/>
      <c r="G113"/>
      <c r="H113"/>
      <c r="I113" s="15"/>
      <c r="J113" s="11"/>
      <c r="K113" s="7"/>
      <c r="N113"/>
      <c r="O113"/>
      <c r="P113"/>
      <c r="Q113"/>
      <c r="R113"/>
      <c r="S113"/>
    </row>
    <row r="114" spans="1:19" ht="15.6">
      <c r="B114" s="5"/>
      <c r="D114" s="14"/>
      <c r="E114" s="38"/>
      <c r="F114" s="39"/>
      <c r="G114" s="39"/>
      <c r="H114" s="40"/>
      <c r="I114" s="15"/>
      <c r="J114" s="11"/>
      <c r="K114" s="7"/>
      <c r="N114"/>
      <c r="O114"/>
      <c r="P114"/>
      <c r="Q114"/>
      <c r="R114"/>
      <c r="S114"/>
    </row>
    <row r="115" spans="1:19" ht="15.6">
      <c r="B115" s="5"/>
      <c r="D115"/>
      <c r="E115" s="41"/>
      <c r="F115" s="42"/>
      <c r="G115" s="42"/>
      <c r="H115" s="43"/>
      <c r="I115"/>
      <c r="J115" s="11"/>
      <c r="K115" s="7"/>
      <c r="N115"/>
      <c r="O115"/>
      <c r="P115"/>
      <c r="Q115"/>
      <c r="R115"/>
      <c r="S115"/>
    </row>
    <row r="116" spans="1:19" ht="15.6">
      <c r="B116" s="5"/>
      <c r="D116"/>
      <c r="E116" s="41"/>
      <c r="F116" s="42"/>
      <c r="G116" s="42"/>
      <c r="H116" s="43"/>
      <c r="I116"/>
      <c r="J116" s="11"/>
      <c r="K116" s="7"/>
      <c r="N116"/>
      <c r="O116"/>
      <c r="P116"/>
      <c r="Q116"/>
      <c r="R116"/>
      <c r="S116"/>
    </row>
    <row r="117" spans="1:19" ht="16.2" customHeight="1" thickBot="1">
      <c r="B117" s="5"/>
      <c r="D117"/>
      <c r="E117" s="44"/>
      <c r="F117" s="45"/>
      <c r="G117" s="45"/>
      <c r="H117" s="46"/>
      <c r="I117"/>
      <c r="K117" s="6"/>
      <c r="N117"/>
      <c r="O117"/>
      <c r="P117"/>
      <c r="Q117"/>
      <c r="R117"/>
      <c r="S117"/>
    </row>
    <row r="118" spans="1:19" ht="18" customHeight="1">
      <c r="A118" s="6"/>
      <c r="D118"/>
      <c r="E118"/>
      <c r="F118"/>
      <c r="G118"/>
      <c r="H118"/>
      <c r="I118"/>
      <c r="K118" s="6"/>
      <c r="N118"/>
      <c r="O118"/>
      <c r="P118"/>
      <c r="Q118"/>
      <c r="R118"/>
      <c r="S118"/>
    </row>
    <row r="119" spans="1:19" ht="15.6" thickBot="1">
      <c r="A119" s="6"/>
      <c r="B119" s="24"/>
      <c r="C119" s="25"/>
      <c r="D119" s="34"/>
      <c r="E119" s="34"/>
      <c r="F119" s="34"/>
      <c r="G119" s="34"/>
      <c r="H119" s="34"/>
      <c r="I119" s="34"/>
      <c r="J119" s="25"/>
      <c r="K119" s="26"/>
      <c r="N119"/>
      <c r="O119"/>
      <c r="P119"/>
      <c r="Q119"/>
      <c r="R119"/>
      <c r="S119"/>
    </row>
    <row r="120" spans="1:19" ht="15.6" thickTop="1">
      <c r="D120"/>
      <c r="E120"/>
      <c r="F120"/>
      <c r="G120"/>
      <c r="H120"/>
      <c r="I120"/>
      <c r="N120"/>
      <c r="O120"/>
      <c r="P120"/>
      <c r="Q120"/>
      <c r="R120"/>
      <c r="S120"/>
    </row>
    <row r="121" spans="1:19">
      <c r="D121"/>
      <c r="E121"/>
      <c r="F121"/>
      <c r="G121"/>
      <c r="H121"/>
      <c r="I121"/>
      <c r="N121"/>
      <c r="O121"/>
      <c r="P121"/>
      <c r="Q121"/>
      <c r="R121"/>
      <c r="S121"/>
    </row>
    <row r="122" spans="1:19" ht="19.2" customHeight="1">
      <c r="D122"/>
      <c r="E122"/>
      <c r="F122"/>
      <c r="G122"/>
      <c r="H122"/>
      <c r="I122"/>
      <c r="N122"/>
      <c r="O122"/>
      <c r="P122"/>
      <c r="Q122"/>
      <c r="R122"/>
      <c r="S122"/>
    </row>
    <row r="123" spans="1:19">
      <c r="D123"/>
      <c r="E123"/>
      <c r="F123"/>
      <c r="G123"/>
      <c r="H123"/>
      <c r="I123"/>
      <c r="N123"/>
      <c r="O123"/>
      <c r="P123"/>
      <c r="Q123"/>
      <c r="R123"/>
      <c r="S123"/>
    </row>
    <row r="124" spans="1:19">
      <c r="D124"/>
      <c r="E124"/>
      <c r="F124"/>
      <c r="G124"/>
      <c r="H124"/>
      <c r="I124"/>
      <c r="N124"/>
      <c r="O124"/>
      <c r="P124"/>
      <c r="Q124"/>
      <c r="R124"/>
      <c r="S124"/>
    </row>
    <row r="125" spans="1:19">
      <c r="D125"/>
      <c r="E125"/>
      <c r="F125"/>
      <c r="G125"/>
      <c r="H125"/>
      <c r="I125"/>
      <c r="N125"/>
      <c r="O125"/>
      <c r="P125"/>
      <c r="Q125"/>
      <c r="R125"/>
      <c r="S125"/>
    </row>
    <row r="126" spans="1:19">
      <c r="D126"/>
      <c r="E126"/>
      <c r="F126"/>
      <c r="G126"/>
      <c r="H126"/>
      <c r="I126"/>
      <c r="N126"/>
      <c r="O126"/>
      <c r="P126"/>
      <c r="Q126"/>
      <c r="R126"/>
      <c r="S126"/>
    </row>
    <row r="127" spans="1:19">
      <c r="N127"/>
      <c r="O127"/>
      <c r="P127"/>
      <c r="Q127"/>
      <c r="R127"/>
      <c r="S127"/>
    </row>
    <row r="128" spans="1:19">
      <c r="N128"/>
      <c r="O128"/>
      <c r="P128"/>
      <c r="Q128"/>
      <c r="R128"/>
      <c r="S128"/>
    </row>
    <row r="129" spans="14:19">
      <c r="N129"/>
      <c r="O129"/>
      <c r="P129"/>
      <c r="Q129"/>
      <c r="R129"/>
      <c r="S129"/>
    </row>
    <row r="130" spans="14:19">
      <c r="N130"/>
      <c r="O130"/>
      <c r="P130"/>
      <c r="Q130"/>
      <c r="R130"/>
      <c r="S130"/>
    </row>
    <row r="131" spans="14:19">
      <c r="N131"/>
      <c r="O131"/>
      <c r="P131"/>
      <c r="Q131"/>
      <c r="R131"/>
      <c r="S131"/>
    </row>
    <row r="132" spans="14:19">
      <c r="N132"/>
      <c r="O132"/>
      <c r="P132"/>
      <c r="Q132"/>
      <c r="R132"/>
      <c r="S132"/>
    </row>
    <row r="133" spans="14:19">
      <c r="N133"/>
      <c r="O133"/>
      <c r="P133"/>
      <c r="Q133"/>
      <c r="R133"/>
      <c r="S133"/>
    </row>
  </sheetData>
  <mergeCells count="55">
    <mergeCell ref="E112:H112"/>
    <mergeCell ref="E114:H117"/>
    <mergeCell ref="E101:H101"/>
    <mergeCell ref="D103:I103"/>
    <mergeCell ref="D104:E104"/>
    <mergeCell ref="F104:I104"/>
    <mergeCell ref="D105:E105"/>
    <mergeCell ref="D106:E106"/>
    <mergeCell ref="F105:I108"/>
    <mergeCell ref="D107:D108"/>
    <mergeCell ref="E90:H90"/>
    <mergeCell ref="D92:I92"/>
    <mergeCell ref="D93:E93"/>
    <mergeCell ref="F93:I93"/>
    <mergeCell ref="D94:E94"/>
    <mergeCell ref="F94:I97"/>
    <mergeCell ref="D95:E95"/>
    <mergeCell ref="D96:D97"/>
    <mergeCell ref="D61:I61"/>
    <mergeCell ref="D62:E62"/>
    <mergeCell ref="F62:I62"/>
    <mergeCell ref="F63:I66"/>
    <mergeCell ref="D65:D66"/>
    <mergeCell ref="E81:H81"/>
    <mergeCell ref="E83:H86"/>
    <mergeCell ref="D74:E74"/>
    <mergeCell ref="D75:E75"/>
    <mergeCell ref="D63:E63"/>
    <mergeCell ref="D64:E64"/>
    <mergeCell ref="E70:H70"/>
    <mergeCell ref="D72:I72"/>
    <mergeCell ref="D73:E73"/>
    <mergeCell ref="F73:I73"/>
    <mergeCell ref="F74:I77"/>
    <mergeCell ref="D76:D77"/>
    <mergeCell ref="E40:H40"/>
    <mergeCell ref="E50:H50"/>
    <mergeCell ref="E52:H55"/>
    <mergeCell ref="E59:H59"/>
    <mergeCell ref="D42:I42"/>
    <mergeCell ref="D43:E43"/>
    <mergeCell ref="F43:I43"/>
    <mergeCell ref="D44:E44"/>
    <mergeCell ref="F44:I47"/>
    <mergeCell ref="D45:E45"/>
    <mergeCell ref="D46:D47"/>
    <mergeCell ref="D33:E33"/>
    <mergeCell ref="F33:I36"/>
    <mergeCell ref="D34:E34"/>
    <mergeCell ref="D35:D36"/>
    <mergeCell ref="C3:J4"/>
    <mergeCell ref="E26:H26"/>
    <mergeCell ref="D31:I31"/>
    <mergeCell ref="D32:E32"/>
    <mergeCell ref="F32:I3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4---2.2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Black</dc:creator>
  <cp:lastModifiedBy>David Gagnon</cp:lastModifiedBy>
  <dcterms:created xsi:type="dcterms:W3CDTF">2024-10-24T01:14:52Z</dcterms:created>
  <dcterms:modified xsi:type="dcterms:W3CDTF">2024-12-20T02:12:13Z</dcterms:modified>
</cp:coreProperties>
</file>